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gesamtschulewald-my.sharepoint.com/personal/guido_linnenborn_gesamtschule-waldbroel_de/Documents/Desktop/Webseite/"/>
    </mc:Choice>
  </mc:AlternateContent>
  <xr:revisionPtr revIDLastSave="11" documentId="14_{4D271394-DBAD-4C50-A53E-FCEA1ED57962}" xr6:coauthVersionLast="47" xr6:coauthVersionMax="47" xr10:uidLastSave="{583DF14B-CCD3-4FFC-8C59-23D56575B8E5}"/>
  <bookViews>
    <workbookView xWindow="-110" yWindow="-110" windowWidth="19420" windowHeight="11020" xr2:uid="{00000000-000D-0000-FFFF-FFFF00000000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" i="1" l="1"/>
  <c r="K7" i="1" s="1"/>
  <c r="K8" i="1" s="1"/>
  <c r="K9" i="1" s="1"/>
  <c r="K10" i="1" s="1"/>
  <c r="K11" i="1" s="1"/>
  <c r="K12" i="1" s="1"/>
  <c r="K13" i="1" s="1"/>
  <c r="K14" i="1" s="1"/>
  <c r="K15" i="1" s="1"/>
  <c r="K16" i="1" s="1"/>
  <c r="K17" i="1" s="1"/>
  <c r="K18" i="1" s="1"/>
  <c r="K19" i="1" s="1"/>
  <c r="K20" i="1" s="1"/>
  <c r="K21" i="1" s="1"/>
  <c r="K22" i="1" s="1"/>
  <c r="K23" i="1" s="1"/>
  <c r="K24" i="1" s="1"/>
  <c r="K25" i="1" s="1"/>
  <c r="K26" i="1" s="1"/>
  <c r="D6" i="1"/>
  <c r="D7" i="1" s="1"/>
  <c r="D8" i="1" s="1"/>
  <c r="D9" i="1" s="1"/>
  <c r="D10" i="1" s="1"/>
  <c r="D11" i="1" s="1"/>
  <c r="D12" i="1" s="1"/>
  <c r="D13" i="1" s="1"/>
  <c r="D14" i="1" s="1"/>
  <c r="D15" i="1" s="1"/>
  <c r="D16" i="1" s="1"/>
  <c r="D17" i="1" s="1"/>
  <c r="D18" i="1" s="1"/>
  <c r="D19" i="1" s="1"/>
  <c r="D20" i="1" s="1"/>
  <c r="D21" i="1" s="1"/>
  <c r="D22" i="1" s="1"/>
  <c r="D23" i="1" s="1"/>
  <c r="D24" i="1" s="1"/>
  <c r="D25" i="1" s="1"/>
  <c r="D26" i="1" s="1"/>
  <c r="N26" i="1" l="1"/>
  <c r="N6" i="1"/>
  <c r="N23" i="1"/>
  <c r="N19" i="1"/>
  <c r="N15" i="1"/>
  <c r="N11" i="1"/>
  <c r="N7" i="1"/>
  <c r="L6" i="1"/>
  <c r="L7" i="1" s="1"/>
  <c r="L8" i="1" s="1"/>
  <c r="L9" i="1" s="1"/>
  <c r="L10" i="1" s="1"/>
  <c r="L11" i="1" s="1"/>
  <c r="L12" i="1" s="1"/>
  <c r="L13" i="1" s="1"/>
  <c r="L14" i="1" s="1"/>
  <c r="L15" i="1" s="1"/>
  <c r="L16" i="1" s="1"/>
  <c r="L17" i="1" s="1"/>
  <c r="L18" i="1" s="1"/>
  <c r="L19" i="1" s="1"/>
  <c r="L20" i="1" s="1"/>
  <c r="L21" i="1" s="1"/>
  <c r="L22" i="1" s="1"/>
  <c r="L23" i="1" s="1"/>
  <c r="L24" i="1" s="1"/>
  <c r="L25" i="1" s="1"/>
  <c r="L26" i="1" s="1"/>
  <c r="N22" i="1"/>
  <c r="N18" i="1"/>
  <c r="N14" i="1"/>
  <c r="N10" i="1"/>
  <c r="N25" i="1"/>
  <c r="N21" i="1"/>
  <c r="N17" i="1"/>
  <c r="N13" i="1"/>
  <c r="N9" i="1"/>
  <c r="N24" i="1"/>
  <c r="N20" i="1"/>
  <c r="N16" i="1"/>
  <c r="N12" i="1"/>
  <c r="N8" i="1"/>
  <c r="E6" i="1"/>
  <c r="E7" i="1" l="1"/>
  <c r="O6" i="1"/>
  <c r="E8" i="1" l="1"/>
  <c r="O7" i="1"/>
  <c r="E9" i="1" l="1"/>
  <c r="O8" i="1"/>
  <c r="E10" i="1" l="1"/>
  <c r="O9" i="1"/>
  <c r="E11" i="1" l="1"/>
  <c r="O10" i="1"/>
  <c r="E12" i="1" l="1"/>
  <c r="O11" i="1"/>
  <c r="E13" i="1" l="1"/>
  <c r="O12" i="1"/>
  <c r="E14" i="1" l="1"/>
  <c r="O13" i="1"/>
  <c r="E15" i="1" l="1"/>
  <c r="O14" i="1"/>
  <c r="E16" i="1" l="1"/>
  <c r="O15" i="1"/>
  <c r="E17" i="1" l="1"/>
  <c r="O16" i="1"/>
  <c r="E18" i="1" l="1"/>
  <c r="O17" i="1"/>
  <c r="E19" i="1" l="1"/>
  <c r="O18" i="1"/>
  <c r="E20" i="1" l="1"/>
  <c r="O19" i="1"/>
  <c r="E21" i="1" l="1"/>
  <c r="O20" i="1"/>
  <c r="E22" i="1" l="1"/>
  <c r="O21" i="1"/>
  <c r="E23" i="1" l="1"/>
  <c r="O22" i="1"/>
  <c r="E24" i="1" l="1"/>
  <c r="O23" i="1"/>
  <c r="E25" i="1" l="1"/>
  <c r="O24" i="1"/>
  <c r="E26" i="1" l="1"/>
  <c r="O26" i="1" s="1"/>
  <c r="O25" i="1"/>
</calcChain>
</file>

<file path=xl/sharedStrings.xml><?xml version="1.0" encoding="utf-8"?>
<sst xmlns="http://schemas.openxmlformats.org/spreadsheetml/2006/main" count="67" uniqueCount="44">
  <si>
    <t>U1</t>
  </si>
  <si>
    <t>U2</t>
  </si>
  <si>
    <t>KGV</t>
  </si>
  <si>
    <t>Prozent</t>
  </si>
  <si>
    <t>Gewinn Jahr 1</t>
  </si>
  <si>
    <t>Gewinn Jahr 2</t>
  </si>
  <si>
    <t>Gewinn Jahr 3</t>
  </si>
  <si>
    <t>Gewinn Jahr 4</t>
  </si>
  <si>
    <t>Gewinn Jahr 5</t>
  </si>
  <si>
    <t>Gewinn Jahr 6</t>
  </si>
  <si>
    <t>Gewinn Jahr 7</t>
  </si>
  <si>
    <t>Gewinn Jahr 8</t>
  </si>
  <si>
    <t>Gewinn Jahr 9</t>
  </si>
  <si>
    <t>aktueller Kurs</t>
  </si>
  <si>
    <t>Gewinn pro Aktie</t>
  </si>
  <si>
    <t>Gewinn Gewinn pro Aktie</t>
  </si>
  <si>
    <t>kumulierter Gewinn pro Aktie</t>
  </si>
  <si>
    <t>Gewinnwachstum pro Jahr</t>
  </si>
  <si>
    <t xml:space="preserve">A </t>
  </si>
  <si>
    <t>B</t>
  </si>
  <si>
    <t>C</t>
  </si>
  <si>
    <t>D</t>
  </si>
  <si>
    <t>E</t>
  </si>
  <si>
    <t>F</t>
  </si>
  <si>
    <t>G</t>
  </si>
  <si>
    <t>H</t>
  </si>
  <si>
    <t>I</t>
  </si>
  <si>
    <t>J</t>
  </si>
  <si>
    <t xml:space="preserve">K </t>
  </si>
  <si>
    <t>L</t>
  </si>
  <si>
    <t>M</t>
  </si>
  <si>
    <t>N</t>
  </si>
  <si>
    <t>Gewinn J 10</t>
  </si>
  <si>
    <t>Gewinn J 11</t>
  </si>
  <si>
    <t>Gewinn J 12</t>
  </si>
  <si>
    <t>Gewinn J 13</t>
  </si>
  <si>
    <t>Gewinn J 14</t>
  </si>
  <si>
    <t>Gewinn J 15</t>
  </si>
  <si>
    <t>Gewinn J 16</t>
  </si>
  <si>
    <t>Gewinn J 17</t>
  </si>
  <si>
    <t>Gewinn J 18</t>
  </si>
  <si>
    <t>Gewinn J 19</t>
  </si>
  <si>
    <t>Gewinn J 20</t>
  </si>
  <si>
    <t>Gewinnwachstum pro Jahr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</si>
</sst>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/>
    <xf numFmtId="2" fontId="0" fillId="0" borderId="1" xfId="0" applyNumberFormat="1" applyBorder="1"/>
    <xf numFmtId="0" fontId="0" fillId="0" borderId="1" xfId="0" applyBorder="1" applyAlignment="1">
      <alignment wrapText="1"/>
    </xf>
    <xf numFmtId="2" fontId="0" fillId="0" borderId="1" xfId="0" applyNumberFormat="1" applyBorder="1" applyAlignment="1">
      <alignment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O26"/>
  <sheetViews>
    <sheetView tabSelected="1" topLeftCell="B4" workbookViewId="0">
      <selection activeCell="P8" sqref="P8"/>
    </sheetView>
  </sheetViews>
  <sheetFormatPr baseColWidth="10" defaultRowHeight="14.5" x14ac:dyDescent="0.35"/>
  <cols>
    <col min="1" max="1" width="10.90625" style="1"/>
    <col min="2" max="2" width="8.1796875" style="1" customWidth="1"/>
    <col min="3" max="3" width="13.54296875" style="1" customWidth="1"/>
    <col min="4" max="4" width="10.90625" style="2"/>
    <col min="5" max="8" width="10.90625" style="1"/>
    <col min="9" max="9" width="8.1796875" style="1" customWidth="1"/>
    <col min="10" max="10" width="12.453125" style="1" customWidth="1"/>
    <col min="11" max="11" width="10.90625" style="2"/>
    <col min="12" max="13" width="10.90625" style="1"/>
    <col min="14" max="14" width="5.36328125" style="1" customWidth="1"/>
    <col min="15" max="15" width="5.453125" style="1" customWidth="1"/>
    <col min="16" max="16384" width="10.90625" style="1"/>
  </cols>
  <sheetData>
    <row r="3" spans="1:15" x14ac:dyDescent="0.35">
      <c r="B3" s="1" t="s">
        <v>18</v>
      </c>
      <c r="C3" s="1" t="s">
        <v>19</v>
      </c>
      <c r="D3" s="2" t="s">
        <v>20</v>
      </c>
      <c r="E3" s="1" t="s">
        <v>21</v>
      </c>
      <c r="F3" s="1" t="s">
        <v>22</v>
      </c>
      <c r="G3" s="1" t="s">
        <v>23</v>
      </c>
      <c r="H3" s="1" t="s">
        <v>24</v>
      </c>
      <c r="I3" s="1" t="s">
        <v>25</v>
      </c>
      <c r="J3" s="1" t="s">
        <v>26</v>
      </c>
      <c r="K3" s="2" t="s">
        <v>27</v>
      </c>
      <c r="L3" s="1" t="s">
        <v>28</v>
      </c>
      <c r="M3" s="1" t="s">
        <v>29</v>
      </c>
      <c r="N3" s="1" t="s">
        <v>30</v>
      </c>
      <c r="O3" s="1" t="s">
        <v>31</v>
      </c>
    </row>
    <row r="4" spans="1:15" x14ac:dyDescent="0.35">
      <c r="A4" s="1">
        <v>1</v>
      </c>
      <c r="B4" s="1" t="s">
        <v>0</v>
      </c>
      <c r="I4" s="1" t="s">
        <v>1</v>
      </c>
    </row>
    <row r="5" spans="1:15" s="3" customFormat="1" ht="43.5" x14ac:dyDescent="0.35">
      <c r="A5" s="1">
        <v>1</v>
      </c>
      <c r="B5" s="3" t="s">
        <v>13</v>
      </c>
      <c r="C5" s="3" t="s">
        <v>2</v>
      </c>
      <c r="D5" s="4" t="s">
        <v>14</v>
      </c>
      <c r="E5" s="3" t="s">
        <v>16</v>
      </c>
      <c r="F5" s="3" t="s">
        <v>17</v>
      </c>
      <c r="H5" s="1">
        <v>1</v>
      </c>
      <c r="I5" s="3" t="s">
        <v>13</v>
      </c>
      <c r="J5" s="3" t="s">
        <v>2</v>
      </c>
      <c r="K5" s="4" t="s">
        <v>15</v>
      </c>
      <c r="L5" s="3" t="s">
        <v>16</v>
      </c>
      <c r="M5" s="3" t="s">
        <v>43</v>
      </c>
    </row>
    <row r="6" spans="1:15" x14ac:dyDescent="0.35">
      <c r="A6" s="1">
        <v>2</v>
      </c>
      <c r="B6" s="1">
        <v>100</v>
      </c>
      <c r="C6" s="1">
        <v>10</v>
      </c>
      <c r="D6" s="2">
        <f>B6/C6</f>
        <v>10</v>
      </c>
      <c r="E6" s="2">
        <f>D6</f>
        <v>10</v>
      </c>
      <c r="F6" s="1">
        <v>0</v>
      </c>
      <c r="G6" s="1" t="s">
        <v>3</v>
      </c>
      <c r="H6" s="1">
        <v>2</v>
      </c>
      <c r="I6" s="1">
        <v>100</v>
      </c>
      <c r="J6" s="1">
        <v>40</v>
      </c>
      <c r="K6" s="2">
        <f>I6/J6</f>
        <v>2.5</v>
      </c>
      <c r="L6" s="2">
        <f>K6</f>
        <v>2.5</v>
      </c>
      <c r="M6" s="1">
        <v>20</v>
      </c>
      <c r="N6" s="1">
        <f>IF(D6&lt;K6, "G",0)</f>
        <v>0</v>
      </c>
      <c r="O6" s="1">
        <f>IF(E6&lt;L6,"K",0)</f>
        <v>0</v>
      </c>
    </row>
    <row r="7" spans="1:15" x14ac:dyDescent="0.35">
      <c r="A7" s="1">
        <v>3</v>
      </c>
      <c r="C7" s="1" t="s">
        <v>4</v>
      </c>
      <c r="D7" s="2">
        <f>D6*(100+$F$6)/100</f>
        <v>10</v>
      </c>
      <c r="E7" s="2">
        <f>E6+D7</f>
        <v>20</v>
      </c>
      <c r="H7" s="1">
        <v>3</v>
      </c>
      <c r="J7" s="1" t="s">
        <v>4</v>
      </c>
      <c r="K7" s="2">
        <f>K6*(100+$M$6)/100</f>
        <v>3</v>
      </c>
      <c r="L7" s="2">
        <f>L6+K7</f>
        <v>5.5</v>
      </c>
      <c r="N7" s="1">
        <f t="shared" ref="N7:N26" si="0">IF(D7&lt;K7, "G",0)</f>
        <v>0</v>
      </c>
      <c r="O7" s="1">
        <f t="shared" ref="O7:O26" si="1">IF(E7&lt;L7,"K",0)</f>
        <v>0</v>
      </c>
    </row>
    <row r="8" spans="1:15" x14ac:dyDescent="0.35">
      <c r="A8" s="1">
        <v>4</v>
      </c>
      <c r="C8" s="1" t="s">
        <v>5</v>
      </c>
      <c r="D8" s="2">
        <f t="shared" ref="D8:D26" si="2">D7*(100+$F$6)/100</f>
        <v>10</v>
      </c>
      <c r="E8" s="2">
        <f t="shared" ref="E8:E26" si="3">E7+D8</f>
        <v>30</v>
      </c>
      <c r="H8" s="1">
        <v>4</v>
      </c>
      <c r="J8" s="1" t="s">
        <v>5</v>
      </c>
      <c r="K8" s="2">
        <f t="shared" ref="K8:K26" si="4">K7*(100+$M$6)/100</f>
        <v>3.6</v>
      </c>
      <c r="L8" s="2">
        <f t="shared" ref="L8:L26" si="5">L7+K8</f>
        <v>9.1</v>
      </c>
      <c r="N8" s="1">
        <f t="shared" si="0"/>
        <v>0</v>
      </c>
      <c r="O8" s="1">
        <f t="shared" si="1"/>
        <v>0</v>
      </c>
    </row>
    <row r="9" spans="1:15" x14ac:dyDescent="0.35">
      <c r="A9" s="1">
        <v>5</v>
      </c>
      <c r="C9" s="1" t="s">
        <v>6</v>
      </c>
      <c r="D9" s="2">
        <f t="shared" si="2"/>
        <v>10</v>
      </c>
      <c r="E9" s="2">
        <f t="shared" si="3"/>
        <v>40</v>
      </c>
      <c r="H9" s="1">
        <v>5</v>
      </c>
      <c r="J9" s="1" t="s">
        <v>6</v>
      </c>
      <c r="K9" s="2">
        <f t="shared" si="4"/>
        <v>4.32</v>
      </c>
      <c r="L9" s="2">
        <f t="shared" si="5"/>
        <v>13.42</v>
      </c>
      <c r="N9" s="1">
        <f t="shared" si="0"/>
        <v>0</v>
      </c>
      <c r="O9" s="1">
        <f t="shared" si="1"/>
        <v>0</v>
      </c>
    </row>
    <row r="10" spans="1:15" x14ac:dyDescent="0.35">
      <c r="A10" s="1">
        <v>6</v>
      </c>
      <c r="C10" s="1" t="s">
        <v>7</v>
      </c>
      <c r="D10" s="2">
        <f t="shared" si="2"/>
        <v>10</v>
      </c>
      <c r="E10" s="2">
        <f t="shared" si="3"/>
        <v>50</v>
      </c>
      <c r="H10" s="1">
        <v>6</v>
      </c>
      <c r="J10" s="1" t="s">
        <v>7</v>
      </c>
      <c r="K10" s="2">
        <f t="shared" si="4"/>
        <v>5.1840000000000011</v>
      </c>
      <c r="L10" s="2">
        <f t="shared" si="5"/>
        <v>18.603999999999999</v>
      </c>
      <c r="N10" s="1">
        <f t="shared" si="0"/>
        <v>0</v>
      </c>
      <c r="O10" s="1">
        <f t="shared" si="1"/>
        <v>0</v>
      </c>
    </row>
    <row r="11" spans="1:15" x14ac:dyDescent="0.35">
      <c r="A11" s="1">
        <v>7</v>
      </c>
      <c r="C11" s="1" t="s">
        <v>8</v>
      </c>
      <c r="D11" s="2">
        <f t="shared" si="2"/>
        <v>10</v>
      </c>
      <c r="E11" s="2">
        <f t="shared" si="3"/>
        <v>60</v>
      </c>
      <c r="H11" s="1">
        <v>7</v>
      </c>
      <c r="J11" s="1" t="s">
        <v>8</v>
      </c>
      <c r="K11" s="2">
        <f t="shared" si="4"/>
        <v>6.2208000000000014</v>
      </c>
      <c r="L11" s="2">
        <f t="shared" si="5"/>
        <v>24.8248</v>
      </c>
      <c r="N11" s="1">
        <f t="shared" si="0"/>
        <v>0</v>
      </c>
      <c r="O11" s="1">
        <f t="shared" si="1"/>
        <v>0</v>
      </c>
    </row>
    <row r="12" spans="1:15" x14ac:dyDescent="0.35">
      <c r="A12" s="1">
        <v>8</v>
      </c>
      <c r="C12" s="1" t="s">
        <v>9</v>
      </c>
      <c r="D12" s="2">
        <f t="shared" si="2"/>
        <v>10</v>
      </c>
      <c r="E12" s="2">
        <f t="shared" si="3"/>
        <v>70</v>
      </c>
      <c r="H12" s="1">
        <v>8</v>
      </c>
      <c r="J12" s="1" t="s">
        <v>9</v>
      </c>
      <c r="K12" s="2">
        <f t="shared" si="4"/>
        <v>7.4649600000000023</v>
      </c>
      <c r="L12" s="2">
        <f t="shared" si="5"/>
        <v>32.289760000000001</v>
      </c>
      <c r="N12" s="1">
        <f t="shared" si="0"/>
        <v>0</v>
      </c>
      <c r="O12" s="1">
        <f t="shared" si="1"/>
        <v>0</v>
      </c>
    </row>
    <row r="13" spans="1:15" x14ac:dyDescent="0.35">
      <c r="A13" s="1">
        <v>9</v>
      </c>
      <c r="C13" s="1" t="s">
        <v>10</v>
      </c>
      <c r="D13" s="2">
        <f t="shared" si="2"/>
        <v>10</v>
      </c>
      <c r="E13" s="2">
        <f t="shared" si="3"/>
        <v>80</v>
      </c>
      <c r="H13" s="1">
        <v>9</v>
      </c>
      <c r="J13" s="1" t="s">
        <v>10</v>
      </c>
      <c r="K13" s="2">
        <f t="shared" si="4"/>
        <v>8.9579520000000024</v>
      </c>
      <c r="L13" s="2">
        <f t="shared" si="5"/>
        <v>41.247712000000007</v>
      </c>
      <c r="N13" s="1">
        <f t="shared" si="0"/>
        <v>0</v>
      </c>
      <c r="O13" s="1">
        <f t="shared" si="1"/>
        <v>0</v>
      </c>
    </row>
    <row r="14" spans="1:15" x14ac:dyDescent="0.35">
      <c r="A14" s="1">
        <v>10</v>
      </c>
      <c r="C14" s="1" t="s">
        <v>11</v>
      </c>
      <c r="D14" s="2">
        <f t="shared" si="2"/>
        <v>10</v>
      </c>
      <c r="E14" s="2">
        <f t="shared" si="3"/>
        <v>90</v>
      </c>
      <c r="H14" s="1">
        <v>10</v>
      </c>
      <c r="J14" s="1" t="s">
        <v>11</v>
      </c>
      <c r="K14" s="2">
        <f t="shared" si="4"/>
        <v>10.749542400000003</v>
      </c>
      <c r="L14" s="2">
        <f t="shared" si="5"/>
        <v>51.99725440000001</v>
      </c>
      <c r="N14" s="1" t="str">
        <f t="shared" si="0"/>
        <v>G</v>
      </c>
      <c r="O14" s="1">
        <f t="shared" si="1"/>
        <v>0</v>
      </c>
    </row>
    <row r="15" spans="1:15" x14ac:dyDescent="0.35">
      <c r="A15" s="1">
        <v>11</v>
      </c>
      <c r="C15" s="1" t="s">
        <v>12</v>
      </c>
      <c r="D15" s="2">
        <f t="shared" si="2"/>
        <v>10</v>
      </c>
      <c r="E15" s="2">
        <f t="shared" si="3"/>
        <v>100</v>
      </c>
      <c r="H15" s="1">
        <v>11</v>
      </c>
      <c r="J15" s="1" t="s">
        <v>12</v>
      </c>
      <c r="K15" s="2">
        <f t="shared" si="4"/>
        <v>12.899450880000003</v>
      </c>
      <c r="L15" s="2">
        <f t="shared" si="5"/>
        <v>64.89670528000002</v>
      </c>
      <c r="N15" s="1" t="str">
        <f t="shared" si="0"/>
        <v>G</v>
      </c>
      <c r="O15" s="1">
        <f t="shared" si="1"/>
        <v>0</v>
      </c>
    </row>
    <row r="16" spans="1:15" x14ac:dyDescent="0.35">
      <c r="A16" s="1">
        <v>12</v>
      </c>
      <c r="C16" s="1" t="s">
        <v>32</v>
      </c>
      <c r="D16" s="2">
        <f t="shared" si="2"/>
        <v>10</v>
      </c>
      <c r="E16" s="2">
        <f t="shared" si="3"/>
        <v>110</v>
      </c>
      <c r="H16" s="1">
        <v>12</v>
      </c>
      <c r="J16" s="1" t="s">
        <v>32</v>
      </c>
      <c r="K16" s="2">
        <f t="shared" si="4"/>
        <v>15.479341056000003</v>
      </c>
      <c r="L16" s="2">
        <f t="shared" si="5"/>
        <v>80.37604633600003</v>
      </c>
      <c r="N16" s="1" t="str">
        <f t="shared" si="0"/>
        <v>G</v>
      </c>
      <c r="O16" s="1">
        <f t="shared" si="1"/>
        <v>0</v>
      </c>
    </row>
    <row r="17" spans="1:15" x14ac:dyDescent="0.35">
      <c r="A17" s="1">
        <v>13</v>
      </c>
      <c r="C17" s="1" t="s">
        <v>33</v>
      </c>
      <c r="D17" s="2">
        <f t="shared" si="2"/>
        <v>10</v>
      </c>
      <c r="E17" s="2">
        <f t="shared" si="3"/>
        <v>120</v>
      </c>
      <c r="H17" s="1">
        <v>13</v>
      </c>
      <c r="J17" s="1" t="s">
        <v>33</v>
      </c>
      <c r="K17" s="2">
        <f t="shared" si="4"/>
        <v>18.575209267200002</v>
      </c>
      <c r="L17" s="2">
        <f t="shared" si="5"/>
        <v>98.951255603200025</v>
      </c>
      <c r="N17" s="1" t="str">
        <f t="shared" si="0"/>
        <v>G</v>
      </c>
      <c r="O17" s="1">
        <f t="shared" si="1"/>
        <v>0</v>
      </c>
    </row>
    <row r="18" spans="1:15" x14ac:dyDescent="0.35">
      <c r="A18" s="1">
        <v>14</v>
      </c>
      <c r="C18" s="1" t="s">
        <v>34</v>
      </c>
      <c r="D18" s="2">
        <f t="shared" si="2"/>
        <v>10</v>
      </c>
      <c r="E18" s="2">
        <f t="shared" si="3"/>
        <v>130</v>
      </c>
      <c r="H18" s="1">
        <v>14</v>
      </c>
      <c r="J18" s="1" t="s">
        <v>34</v>
      </c>
      <c r="K18" s="2">
        <f t="shared" si="4"/>
        <v>22.290251120640001</v>
      </c>
      <c r="L18" s="2">
        <f t="shared" si="5"/>
        <v>121.24150672384002</v>
      </c>
      <c r="N18" s="1" t="str">
        <f t="shared" si="0"/>
        <v>G</v>
      </c>
      <c r="O18" s="1">
        <f t="shared" si="1"/>
        <v>0</v>
      </c>
    </row>
    <row r="19" spans="1:15" x14ac:dyDescent="0.35">
      <c r="A19" s="1">
        <v>15</v>
      </c>
      <c r="C19" s="1" t="s">
        <v>35</v>
      </c>
      <c r="D19" s="2">
        <f t="shared" si="2"/>
        <v>10</v>
      </c>
      <c r="E19" s="2">
        <f t="shared" si="3"/>
        <v>140</v>
      </c>
      <c r="H19" s="1">
        <v>15</v>
      </c>
      <c r="J19" s="1" t="s">
        <v>35</v>
      </c>
      <c r="K19" s="2">
        <f t="shared" si="4"/>
        <v>26.748301344768002</v>
      </c>
      <c r="L19" s="2">
        <f t="shared" si="5"/>
        <v>147.98980806860803</v>
      </c>
      <c r="N19" s="1" t="str">
        <f t="shared" si="0"/>
        <v>G</v>
      </c>
      <c r="O19" s="1" t="str">
        <f t="shared" si="1"/>
        <v>K</v>
      </c>
    </row>
    <row r="20" spans="1:15" x14ac:dyDescent="0.35">
      <c r="A20" s="1">
        <v>16</v>
      </c>
      <c r="C20" s="1" t="s">
        <v>36</v>
      </c>
      <c r="D20" s="2">
        <f t="shared" si="2"/>
        <v>10</v>
      </c>
      <c r="E20" s="2">
        <f t="shared" si="3"/>
        <v>150</v>
      </c>
      <c r="H20" s="1">
        <v>16</v>
      </c>
      <c r="J20" s="1" t="s">
        <v>36</v>
      </c>
      <c r="K20" s="2">
        <f t="shared" si="4"/>
        <v>32.097961613721601</v>
      </c>
      <c r="L20" s="2">
        <f t="shared" si="5"/>
        <v>180.08776968232962</v>
      </c>
      <c r="N20" s="1" t="str">
        <f t="shared" si="0"/>
        <v>G</v>
      </c>
      <c r="O20" s="1" t="str">
        <f t="shared" si="1"/>
        <v>K</v>
      </c>
    </row>
    <row r="21" spans="1:15" x14ac:dyDescent="0.35">
      <c r="A21" s="1">
        <v>17</v>
      </c>
      <c r="C21" s="1" t="s">
        <v>37</v>
      </c>
      <c r="D21" s="2">
        <f t="shared" si="2"/>
        <v>10</v>
      </c>
      <c r="E21" s="2">
        <f t="shared" si="3"/>
        <v>160</v>
      </c>
      <c r="H21" s="1">
        <v>17</v>
      </c>
      <c r="J21" s="1" t="s">
        <v>37</v>
      </c>
      <c r="K21" s="2">
        <f t="shared" si="4"/>
        <v>38.517553936465923</v>
      </c>
      <c r="L21" s="2">
        <f t="shared" si="5"/>
        <v>218.60532361879555</v>
      </c>
      <c r="N21" s="1" t="str">
        <f t="shared" si="0"/>
        <v>G</v>
      </c>
      <c r="O21" s="1" t="str">
        <f t="shared" si="1"/>
        <v>K</v>
      </c>
    </row>
    <row r="22" spans="1:15" x14ac:dyDescent="0.35">
      <c r="A22" s="1">
        <v>18</v>
      </c>
      <c r="C22" s="1" t="s">
        <v>38</v>
      </c>
      <c r="D22" s="2">
        <f t="shared" si="2"/>
        <v>10</v>
      </c>
      <c r="E22" s="2">
        <f t="shared" si="3"/>
        <v>170</v>
      </c>
      <c r="H22" s="1">
        <v>18</v>
      </c>
      <c r="J22" s="1" t="s">
        <v>38</v>
      </c>
      <c r="K22" s="2">
        <f t="shared" si="4"/>
        <v>46.221064723759106</v>
      </c>
      <c r="L22" s="2">
        <f t="shared" si="5"/>
        <v>264.82638834255465</v>
      </c>
      <c r="N22" s="1" t="str">
        <f t="shared" si="0"/>
        <v>G</v>
      </c>
      <c r="O22" s="1" t="str">
        <f t="shared" si="1"/>
        <v>K</v>
      </c>
    </row>
    <row r="23" spans="1:15" x14ac:dyDescent="0.35">
      <c r="A23" s="1">
        <v>19</v>
      </c>
      <c r="C23" s="1" t="s">
        <v>39</v>
      </c>
      <c r="D23" s="2">
        <f t="shared" si="2"/>
        <v>10</v>
      </c>
      <c r="E23" s="2">
        <f t="shared" si="3"/>
        <v>180</v>
      </c>
      <c r="H23" s="1">
        <v>19</v>
      </c>
      <c r="J23" s="1" t="s">
        <v>39</v>
      </c>
      <c r="K23" s="2">
        <f t="shared" si="4"/>
        <v>55.465277668510929</v>
      </c>
      <c r="L23" s="2">
        <f t="shared" si="5"/>
        <v>320.29166601106556</v>
      </c>
      <c r="N23" s="1" t="str">
        <f t="shared" si="0"/>
        <v>G</v>
      </c>
      <c r="O23" s="1" t="str">
        <f t="shared" si="1"/>
        <v>K</v>
      </c>
    </row>
    <row r="24" spans="1:15" x14ac:dyDescent="0.35">
      <c r="A24" s="1">
        <v>20</v>
      </c>
      <c r="C24" s="1" t="s">
        <v>40</v>
      </c>
      <c r="D24" s="2">
        <f t="shared" si="2"/>
        <v>10</v>
      </c>
      <c r="E24" s="2">
        <f t="shared" si="3"/>
        <v>190</v>
      </c>
      <c r="H24" s="1">
        <v>20</v>
      </c>
      <c r="J24" s="1" t="s">
        <v>40</v>
      </c>
      <c r="K24" s="2">
        <f t="shared" si="4"/>
        <v>66.55833320221312</v>
      </c>
      <c r="L24" s="2">
        <f t="shared" si="5"/>
        <v>386.84999921327869</v>
      </c>
      <c r="N24" s="1" t="str">
        <f t="shared" si="0"/>
        <v>G</v>
      </c>
      <c r="O24" s="1" t="str">
        <f t="shared" si="1"/>
        <v>K</v>
      </c>
    </row>
    <row r="25" spans="1:15" x14ac:dyDescent="0.35">
      <c r="A25" s="1">
        <v>21</v>
      </c>
      <c r="C25" s="1" t="s">
        <v>41</v>
      </c>
      <c r="D25" s="2">
        <f t="shared" si="2"/>
        <v>10</v>
      </c>
      <c r="E25" s="2">
        <f t="shared" si="3"/>
        <v>200</v>
      </c>
      <c r="H25" s="1">
        <v>21</v>
      </c>
      <c r="J25" s="1" t="s">
        <v>41</v>
      </c>
      <c r="K25" s="2">
        <f t="shared" si="4"/>
        <v>79.869999842655744</v>
      </c>
      <c r="L25" s="2">
        <f t="shared" si="5"/>
        <v>466.71999905593441</v>
      </c>
      <c r="N25" s="1" t="str">
        <f t="shared" si="0"/>
        <v>G</v>
      </c>
      <c r="O25" s="1" t="str">
        <f t="shared" si="1"/>
        <v>K</v>
      </c>
    </row>
    <row r="26" spans="1:15" x14ac:dyDescent="0.35">
      <c r="A26" s="1">
        <v>22</v>
      </c>
      <c r="C26" s="1" t="s">
        <v>42</v>
      </c>
      <c r="D26" s="2">
        <f t="shared" si="2"/>
        <v>10</v>
      </c>
      <c r="E26" s="2">
        <f t="shared" si="3"/>
        <v>210</v>
      </c>
      <c r="H26" s="1">
        <v>22</v>
      </c>
      <c r="J26" s="1" t="s">
        <v>42</v>
      </c>
      <c r="K26" s="2">
        <f t="shared" si="4"/>
        <v>95.84399981118689</v>
      </c>
      <c r="L26" s="2">
        <f t="shared" si="5"/>
        <v>562.56399886712131</v>
      </c>
      <c r="N26" s="1" t="str">
        <f t="shared" si="0"/>
        <v>G</v>
      </c>
      <c r="O26" s="1" t="str">
        <f t="shared" si="1"/>
        <v>K</v>
      </c>
    </row>
  </sheetData>
  <phoneticPr fontId="1" type="noConversion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Guido Linnenborn</dc:creator>
  <cp:lastModifiedBy>Guido Linnenborn</cp:lastModifiedBy>
  <dcterms:created xsi:type="dcterms:W3CDTF">2023-10-18T16:44:15Z</dcterms:created>
  <dcterms:modified xsi:type="dcterms:W3CDTF">2023-10-27T09:31:27Z</dcterms:modified>
</cp:coreProperties>
</file>